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dileno\Marie\rozpočet\Rozpočet 2024\"/>
    </mc:Choice>
  </mc:AlternateContent>
  <xr:revisionPtr revIDLastSave="0" documentId="13_ncr:1_{300F19F9-A7AA-4DF5-8D77-F76F7C3CDF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List1!$A$3:$G$51</definedName>
  </definedNames>
  <calcPr calcId="191029"/>
</workbook>
</file>

<file path=xl/calcChain.xml><?xml version="1.0" encoding="utf-8"?>
<calcChain xmlns="http://schemas.openxmlformats.org/spreadsheetml/2006/main">
  <c r="F46" i="1" l="1"/>
  <c r="G46" i="1"/>
  <c r="J45" i="1"/>
  <c r="K45" i="1"/>
  <c r="I45" i="1"/>
  <c r="E46" i="1"/>
  <c r="F34" i="1"/>
  <c r="E34" i="1"/>
  <c r="F20" i="1"/>
  <c r="E20" i="1"/>
  <c r="F17" i="1"/>
  <c r="E17" i="1"/>
  <c r="G20" i="1"/>
  <c r="G34" i="1"/>
  <c r="G17" i="1"/>
  <c r="E40" i="1"/>
  <c r="I47" i="1"/>
  <c r="I49" i="1"/>
  <c r="F40" i="1"/>
  <c r="G40" i="1"/>
  <c r="K47" i="1"/>
  <c r="K49" i="1"/>
  <c r="J47" i="1"/>
  <c r="J49" i="1"/>
</calcChain>
</file>

<file path=xl/sharedStrings.xml><?xml version="1.0" encoding="utf-8"?>
<sst xmlns="http://schemas.openxmlformats.org/spreadsheetml/2006/main" count="55" uniqueCount="48">
  <si>
    <t>V souladu s ustanovením § 3 zákona číslo 250/2000 Sb., o rozpočtových pravidlech územních rozpočtů zastupitelstvo obce Klenovice na svém jednání dne 15.5.2009 schvaluje tento rozpočtový výhled na období let 2010-2014.</t>
  </si>
  <si>
    <t>PŘÍJMY</t>
  </si>
  <si>
    <t>třída</t>
  </si>
  <si>
    <t>název</t>
  </si>
  <si>
    <t>Přijaté transfery</t>
  </si>
  <si>
    <t>příjmy celkem</t>
  </si>
  <si>
    <t>VÝDAJE</t>
  </si>
  <si>
    <t>Běžné výdaje</t>
  </si>
  <si>
    <t>Kapitálové výdaje</t>
  </si>
  <si>
    <t>výdaje celkem</t>
  </si>
  <si>
    <t>FINANCOVÁNÍ</t>
  </si>
  <si>
    <t>financování celkem</t>
  </si>
  <si>
    <t>rezervy</t>
  </si>
  <si>
    <t>z toho:</t>
  </si>
  <si>
    <t>příjmy z poplatků</t>
  </si>
  <si>
    <t>Daňové příjmy celkem</t>
  </si>
  <si>
    <t>Nedaňové příjmy celkem</t>
  </si>
  <si>
    <t>Kapitálové příjmy celkem</t>
  </si>
  <si>
    <t>SFV transfer ze SR</t>
  </si>
  <si>
    <t>10..  pěstební činnost</t>
  </si>
  <si>
    <t>22..  komunikace</t>
  </si>
  <si>
    <t>21..  vnitřní obchod</t>
  </si>
  <si>
    <t>23..  voda a odpady</t>
  </si>
  <si>
    <t>34..  tělovýchova</t>
  </si>
  <si>
    <t>33..  kultura</t>
  </si>
  <si>
    <t>31..  školství</t>
  </si>
  <si>
    <t>36..  byty a nebyty, VO,kom služby</t>
  </si>
  <si>
    <t>37..  odpady a veřejná zeleň</t>
  </si>
  <si>
    <t>61..  místní správa a zastupitelstvo</t>
  </si>
  <si>
    <t>63..  bankovní a finanční operace</t>
  </si>
  <si>
    <t>55..  požární bezpečnost</t>
  </si>
  <si>
    <t>43..  pečovatelská služba</t>
  </si>
  <si>
    <t>příjmy ze sdílených daní</t>
  </si>
  <si>
    <t>nájmy a ostaní příjmy</t>
  </si>
  <si>
    <t>22.. Místní komunikace</t>
  </si>
  <si>
    <t>23.. čistička vod, kanalizace</t>
  </si>
  <si>
    <t>36.. komunální služby</t>
  </si>
  <si>
    <t>34.. Hřiště u MŠ</t>
  </si>
  <si>
    <r>
      <t xml:space="preserve">zapojení stavu na BÚ - </t>
    </r>
    <r>
      <rPr>
        <b/>
        <sz val="10"/>
        <color indexed="62"/>
        <rFont val="Arial"/>
        <family val="2"/>
        <charset val="238"/>
      </rPr>
      <t>položka +</t>
    </r>
    <r>
      <rPr>
        <sz val="10"/>
        <color indexed="62"/>
        <rFont val="Arial"/>
        <family val="2"/>
        <charset val="238"/>
      </rPr>
      <t xml:space="preserve"> 8115</t>
    </r>
  </si>
  <si>
    <r>
      <t xml:space="preserve">splátka úvěru - </t>
    </r>
    <r>
      <rPr>
        <b/>
        <sz val="10"/>
        <color indexed="62"/>
        <rFont val="Arial"/>
        <family val="2"/>
        <charset val="238"/>
      </rPr>
      <t>položka -</t>
    </r>
    <r>
      <rPr>
        <sz val="10"/>
        <color indexed="62"/>
        <rFont val="Arial"/>
        <family val="2"/>
        <charset val="238"/>
      </rPr>
      <t xml:space="preserve"> 8124</t>
    </r>
  </si>
  <si>
    <t>úvěr položka 8123</t>
  </si>
  <si>
    <t>příjmy</t>
  </si>
  <si>
    <t>výdaje</t>
  </si>
  <si>
    <t>rozdíl:</t>
  </si>
  <si>
    <t xml:space="preserve">Obec plánuje úvěr na kanalizaci a ČOV ve výši 135 000 000,- Kč </t>
  </si>
  <si>
    <t>Střednědobý výhled rozpočtu obce Lipovec na roky 2025-2027</t>
  </si>
  <si>
    <t>V souladu s ustanovením § 3 zákona 250/2000 Sb., o rozpočtových pravidlech územních rozpočtů zastupitelstvo obce Lipovec na svém jednání dne 12.12.2023  schvaluje tento rozpočtový výhled na období let 2025-2027</t>
  </si>
  <si>
    <t>Schváleno zastupitelstvem obce Lipovec usnesením číslo 6/11/ZO ze dne 12.12.2023.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</si>
</sst>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sz val="9.8000000000000007"/>
      <color indexed="8"/>
      <name val="Arial"/>
      <family val="2"/>
      <charset val="238"/>
    </font>
    <font>
      <b/>
      <sz val="15"/>
      <color indexed="62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62"/>
      <name val="Arial"/>
      <family val="2"/>
      <charset val="238"/>
    </font>
    <font>
      <b/>
      <sz val="9.8000000000000007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indent="15"/>
    </xf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2" xfId="0" applyFont="1" applyBorder="1"/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0" fontId="3" fillId="3" borderId="2" xfId="0" applyFont="1" applyFill="1" applyBorder="1"/>
    <xf numFmtId="4" fontId="3" fillId="3" borderId="2" xfId="0" applyNumberFormat="1" applyFon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4" fontId="0" fillId="3" borderId="7" xfId="0" applyNumberFormat="1" applyFill="1" applyBorder="1" applyAlignment="1">
      <alignment horizontal="center"/>
    </xf>
    <xf numFmtId="0" fontId="3" fillId="2" borderId="9" xfId="0" applyFont="1" applyFill="1" applyBorder="1"/>
    <xf numFmtId="4" fontId="3" fillId="2" borderId="9" xfId="0" applyNumberFormat="1" applyFont="1" applyFill="1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" fillId="4" borderId="11" xfId="0" applyFont="1" applyFill="1" applyBorder="1"/>
    <xf numFmtId="4" fontId="4" fillId="4" borderId="11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3" fillId="2" borderId="13" xfId="0" applyFont="1" applyFill="1" applyBorder="1"/>
    <xf numFmtId="4" fontId="3" fillId="2" borderId="13" xfId="0" applyNumberFormat="1" applyFont="1" applyFill="1" applyBorder="1" applyAlignment="1">
      <alignment horizontal="center"/>
    </xf>
    <xf numFmtId="4" fontId="0" fillId="2" borderId="13" xfId="0" applyNumberFormat="1" applyFill="1" applyBorder="1" applyAlignment="1">
      <alignment horizontal="center"/>
    </xf>
    <xf numFmtId="4" fontId="0" fillId="2" borderId="14" xfId="0" applyNumberFormat="1" applyFill="1" applyBorder="1" applyAlignment="1">
      <alignment horizontal="center"/>
    </xf>
    <xf numFmtId="4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3" xfId="0" applyFont="1" applyBorder="1"/>
    <xf numFmtId="4" fontId="3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7" fillId="0" borderId="0" xfId="0" applyFont="1"/>
    <xf numFmtId="0" fontId="7" fillId="2" borderId="17" xfId="0" applyFont="1" applyFill="1" applyBorder="1"/>
    <xf numFmtId="0" fontId="0" fillId="2" borderId="17" xfId="0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4" fillId="0" borderId="18" xfId="0" applyFont="1" applyBorder="1"/>
    <xf numFmtId="0" fontId="0" fillId="0" borderId="19" xfId="0" applyBorder="1"/>
    <xf numFmtId="0" fontId="0" fillId="0" borderId="20" xfId="0" applyBorder="1"/>
    <xf numFmtId="0" fontId="7" fillId="0" borderId="21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1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52"/>
  <sheetViews>
    <sheetView tabSelected="1" topLeftCell="A10" workbookViewId="0">
      <selection activeCell="B49" sqref="B49"/>
    </sheetView>
  </sheetViews>
  <sheetFormatPr defaultRowHeight="12.75" x14ac:dyDescent="0.2"/>
  <cols>
    <col min="2" max="2" width="9.140625" style="1"/>
    <col min="3" max="3" width="37.140625" customWidth="1"/>
    <col min="4" max="7" width="17.42578125" style="1" customWidth="1"/>
    <col min="9" max="9" width="15" style="1" hidden="1" customWidth="1"/>
    <col min="10" max="10" width="14.7109375" style="1" hidden="1" customWidth="1"/>
    <col min="11" max="11" width="13.7109375" style="1" hidden="1" customWidth="1"/>
  </cols>
  <sheetData>
    <row r="3" spans="1:7" ht="19.5" x14ac:dyDescent="0.3">
      <c r="C3" s="4" t="s">
        <v>45</v>
      </c>
      <c r="D3" s="2"/>
    </row>
    <row r="5" spans="1:7" x14ac:dyDescent="0.2">
      <c r="B5" s="5"/>
      <c r="C5" s="5"/>
      <c r="D5" s="5"/>
    </row>
    <row r="6" spans="1:7" ht="33.75" customHeight="1" thickBot="1" x14ac:dyDescent="0.25">
      <c r="A6" s="3" t="s">
        <v>0</v>
      </c>
      <c r="B6" s="54" t="s">
        <v>46</v>
      </c>
      <c r="C6" s="55"/>
      <c r="D6" s="55"/>
      <c r="E6" s="55"/>
      <c r="F6" s="56"/>
      <c r="G6" s="56"/>
    </row>
    <row r="7" spans="1:7" ht="24" customHeight="1" thickBot="1" x14ac:dyDescent="0.25">
      <c r="B7" s="51" t="s">
        <v>1</v>
      </c>
      <c r="C7" s="52"/>
      <c r="D7" s="52"/>
      <c r="E7" s="52"/>
      <c r="F7" s="52"/>
      <c r="G7" s="53"/>
    </row>
    <row r="8" spans="1:7" x14ac:dyDescent="0.2">
      <c r="B8" s="13" t="s">
        <v>2</v>
      </c>
      <c r="C8" s="14" t="s">
        <v>3</v>
      </c>
      <c r="D8" s="15"/>
      <c r="E8" s="15">
        <v>2025</v>
      </c>
      <c r="F8" s="15">
        <v>2026</v>
      </c>
      <c r="G8" s="16">
        <v>2027</v>
      </c>
    </row>
    <row r="9" spans="1:7" x14ac:dyDescent="0.2">
      <c r="B9" s="31">
        <v>1</v>
      </c>
      <c r="C9" s="20" t="s">
        <v>15</v>
      </c>
      <c r="D9" s="21"/>
      <c r="E9" s="22">
        <v>26000000</v>
      </c>
      <c r="F9" s="22">
        <v>26000000</v>
      </c>
      <c r="G9" s="22">
        <v>26000000</v>
      </c>
    </row>
    <row r="10" spans="1:7" x14ac:dyDescent="0.2">
      <c r="B10" s="10" t="s">
        <v>13</v>
      </c>
      <c r="C10" s="8" t="s">
        <v>14</v>
      </c>
      <c r="D10" s="11"/>
      <c r="E10" s="12">
        <v>900000</v>
      </c>
      <c r="F10" s="12">
        <v>900000</v>
      </c>
      <c r="G10" s="12">
        <v>900000</v>
      </c>
    </row>
    <row r="11" spans="1:7" x14ac:dyDescent="0.2">
      <c r="B11" s="10"/>
      <c r="C11" s="8" t="s">
        <v>32</v>
      </c>
      <c r="D11" s="11"/>
      <c r="E11" s="12">
        <v>25100000</v>
      </c>
      <c r="F11" s="12">
        <v>25100000</v>
      </c>
      <c r="G11" s="12">
        <v>25100000</v>
      </c>
    </row>
    <row r="12" spans="1:7" x14ac:dyDescent="0.2">
      <c r="B12" s="31">
        <v>2</v>
      </c>
      <c r="C12" s="20" t="s">
        <v>16</v>
      </c>
      <c r="D12" s="21"/>
      <c r="E12" s="22">
        <v>3000000</v>
      </c>
      <c r="F12" s="22">
        <v>3100000</v>
      </c>
      <c r="G12" s="22">
        <v>3100000</v>
      </c>
    </row>
    <row r="13" spans="1:7" x14ac:dyDescent="0.2">
      <c r="B13" s="10"/>
      <c r="C13" s="24" t="s">
        <v>33</v>
      </c>
      <c r="D13" s="25"/>
      <c r="E13" s="26">
        <v>3000000</v>
      </c>
      <c r="F13" s="26">
        <v>3100000</v>
      </c>
      <c r="G13" s="27">
        <v>3100000</v>
      </c>
    </row>
    <row r="14" spans="1:7" x14ac:dyDescent="0.2">
      <c r="B14" s="31">
        <v>3</v>
      </c>
      <c r="C14" s="20" t="s">
        <v>17</v>
      </c>
      <c r="D14" s="21"/>
      <c r="E14" s="22">
        <v>0</v>
      </c>
      <c r="F14" s="22">
        <v>0</v>
      </c>
      <c r="G14" s="23">
        <v>0</v>
      </c>
    </row>
    <row r="15" spans="1:7" x14ac:dyDescent="0.2">
      <c r="B15" s="31">
        <v>4</v>
      </c>
      <c r="C15" s="20" t="s">
        <v>4</v>
      </c>
      <c r="D15" s="21"/>
      <c r="E15" s="22">
        <v>380000</v>
      </c>
      <c r="F15" s="22">
        <v>380000</v>
      </c>
      <c r="G15" s="23">
        <v>380000</v>
      </c>
    </row>
    <row r="16" spans="1:7" ht="13.5" thickBot="1" x14ac:dyDescent="0.25">
      <c r="B16" s="42" t="s">
        <v>13</v>
      </c>
      <c r="C16" s="43" t="s">
        <v>18</v>
      </c>
      <c r="D16" s="44"/>
      <c r="E16" s="45">
        <v>400000</v>
      </c>
      <c r="F16" s="45">
        <v>400000</v>
      </c>
      <c r="G16" s="46">
        <v>400000</v>
      </c>
    </row>
    <row r="17" spans="2:10" ht="13.5" thickBot="1" x14ac:dyDescent="0.25">
      <c r="B17" s="19"/>
      <c r="C17" s="33" t="s">
        <v>5</v>
      </c>
      <c r="D17" s="34"/>
      <c r="E17" s="34">
        <f>SUM(E9+E12+E15+E14)</f>
        <v>29380000</v>
      </c>
      <c r="F17" s="34">
        <f>SUM(F9+F12+F15+F14)</f>
        <v>29480000</v>
      </c>
      <c r="G17" s="35">
        <f>SUM(G9+G12+G15+G14)</f>
        <v>29480000</v>
      </c>
    </row>
    <row r="18" spans="2:10" ht="24" customHeight="1" thickBot="1" x14ac:dyDescent="0.25">
      <c r="B18" s="51" t="s">
        <v>6</v>
      </c>
      <c r="C18" s="52"/>
      <c r="D18" s="52"/>
      <c r="E18" s="52"/>
      <c r="F18" s="52"/>
      <c r="G18" s="53"/>
    </row>
    <row r="19" spans="2:10" x14ac:dyDescent="0.2">
      <c r="B19" s="13" t="s">
        <v>2</v>
      </c>
      <c r="C19" s="14" t="s">
        <v>3</v>
      </c>
      <c r="D19" s="15"/>
      <c r="E19" s="15">
        <v>2025</v>
      </c>
      <c r="F19" s="15">
        <v>2026</v>
      </c>
      <c r="G19" s="16">
        <v>2027</v>
      </c>
    </row>
    <row r="20" spans="2:10" x14ac:dyDescent="0.2">
      <c r="B20" s="31">
        <v>5</v>
      </c>
      <c r="C20" s="20" t="s">
        <v>7</v>
      </c>
      <c r="D20" s="21"/>
      <c r="E20" s="22">
        <f>SUM(E21:E33)</f>
        <v>16650000</v>
      </c>
      <c r="F20" s="22">
        <f>SUM(F21:F33)</f>
        <v>16800000</v>
      </c>
      <c r="G20" s="23">
        <f>SUM(G21:G33)</f>
        <v>16800000</v>
      </c>
    </row>
    <row r="21" spans="2:10" x14ac:dyDescent="0.2">
      <c r="B21" s="10" t="s">
        <v>13</v>
      </c>
      <c r="C21" s="8" t="s">
        <v>19</v>
      </c>
      <c r="D21" s="11"/>
      <c r="E21" s="12">
        <v>100000</v>
      </c>
      <c r="F21" s="12">
        <v>100000</v>
      </c>
      <c r="G21" s="17">
        <v>100000</v>
      </c>
    </row>
    <row r="22" spans="2:10" x14ac:dyDescent="0.2">
      <c r="B22" s="10"/>
      <c r="C22" s="8" t="s">
        <v>21</v>
      </c>
      <c r="D22" s="11"/>
      <c r="E22" s="12">
        <v>250000</v>
      </c>
      <c r="F22" s="12">
        <v>250000</v>
      </c>
      <c r="G22" s="17">
        <v>250000</v>
      </c>
    </row>
    <row r="23" spans="2:10" x14ac:dyDescent="0.2">
      <c r="B23" s="10"/>
      <c r="C23" s="8" t="s">
        <v>20</v>
      </c>
      <c r="D23" s="11"/>
      <c r="E23" s="12">
        <v>400000</v>
      </c>
      <c r="F23" s="12">
        <v>400000</v>
      </c>
      <c r="G23" s="17">
        <v>400000</v>
      </c>
      <c r="J23" s="18"/>
    </row>
    <row r="24" spans="2:10" x14ac:dyDescent="0.2">
      <c r="B24" s="10"/>
      <c r="C24" s="8" t="s">
        <v>22</v>
      </c>
      <c r="D24" s="11"/>
      <c r="E24" s="12">
        <v>500000</v>
      </c>
      <c r="F24" s="12">
        <v>500000</v>
      </c>
      <c r="G24" s="17">
        <v>500000</v>
      </c>
      <c r="J24" s="18"/>
    </row>
    <row r="25" spans="2:10" x14ac:dyDescent="0.2">
      <c r="B25" s="10"/>
      <c r="C25" s="8" t="s">
        <v>25</v>
      </c>
      <c r="D25" s="11"/>
      <c r="E25" s="12">
        <v>2500000</v>
      </c>
      <c r="F25" s="12">
        <v>2500000</v>
      </c>
      <c r="G25" s="17">
        <v>2500000</v>
      </c>
      <c r="J25" s="18"/>
    </row>
    <row r="26" spans="2:10" x14ac:dyDescent="0.2">
      <c r="B26" s="10"/>
      <c r="C26" s="8" t="s">
        <v>24</v>
      </c>
      <c r="D26" s="11"/>
      <c r="E26" s="12">
        <v>350000</v>
      </c>
      <c r="F26" s="12">
        <v>400000</v>
      </c>
      <c r="G26" s="17">
        <v>400000</v>
      </c>
      <c r="J26" s="18"/>
    </row>
    <row r="27" spans="2:10" x14ac:dyDescent="0.2">
      <c r="B27" s="10"/>
      <c r="C27" s="8" t="s">
        <v>23</v>
      </c>
      <c r="D27" s="11"/>
      <c r="E27" s="12">
        <v>1300000</v>
      </c>
      <c r="F27" s="12">
        <v>1300000</v>
      </c>
      <c r="G27" s="17">
        <v>1300000</v>
      </c>
    </row>
    <row r="28" spans="2:10" x14ac:dyDescent="0.2">
      <c r="B28" s="10"/>
      <c r="C28" s="8" t="s">
        <v>26</v>
      </c>
      <c r="D28" s="11"/>
      <c r="E28" s="12">
        <v>2500000</v>
      </c>
      <c r="F28" s="12">
        <v>2500000</v>
      </c>
      <c r="G28" s="12">
        <v>2500000</v>
      </c>
      <c r="J28" s="18"/>
    </row>
    <row r="29" spans="2:10" x14ac:dyDescent="0.2">
      <c r="B29" s="10"/>
      <c r="C29" s="8" t="s">
        <v>27</v>
      </c>
      <c r="D29" s="11"/>
      <c r="E29" s="12">
        <v>3500000</v>
      </c>
      <c r="F29" s="12">
        <v>3500000</v>
      </c>
      <c r="G29" s="17">
        <v>3500000</v>
      </c>
    </row>
    <row r="30" spans="2:10" x14ac:dyDescent="0.2">
      <c r="B30" s="10"/>
      <c r="C30" s="24" t="s">
        <v>31</v>
      </c>
      <c r="D30" s="11"/>
      <c r="E30" s="12">
        <v>250000</v>
      </c>
      <c r="F30" s="12">
        <v>250000</v>
      </c>
      <c r="G30" s="17">
        <v>250000</v>
      </c>
    </row>
    <row r="31" spans="2:10" x14ac:dyDescent="0.2">
      <c r="B31" s="10"/>
      <c r="C31" s="8" t="s">
        <v>30</v>
      </c>
      <c r="D31" s="11"/>
      <c r="E31" s="12">
        <v>400000</v>
      </c>
      <c r="F31" s="12">
        <v>400000</v>
      </c>
      <c r="G31" s="17">
        <v>400000</v>
      </c>
    </row>
    <row r="32" spans="2:10" x14ac:dyDescent="0.2">
      <c r="B32" s="10"/>
      <c r="C32" s="8" t="s">
        <v>28</v>
      </c>
      <c r="D32" s="11"/>
      <c r="E32" s="12">
        <v>3700000</v>
      </c>
      <c r="F32" s="12">
        <v>3800000</v>
      </c>
      <c r="G32" s="17">
        <v>3800000</v>
      </c>
      <c r="J32" s="18"/>
    </row>
    <row r="33" spans="2:11" x14ac:dyDescent="0.2">
      <c r="B33" s="10"/>
      <c r="C33" s="8" t="s">
        <v>29</v>
      </c>
      <c r="D33" s="11"/>
      <c r="E33" s="12">
        <v>900000</v>
      </c>
      <c r="F33" s="12">
        <v>900000</v>
      </c>
      <c r="G33" s="17">
        <v>900000</v>
      </c>
      <c r="J33" s="18"/>
    </row>
    <row r="34" spans="2:11" x14ac:dyDescent="0.2">
      <c r="B34" s="31">
        <v>6</v>
      </c>
      <c r="C34" s="20" t="s">
        <v>8</v>
      </c>
      <c r="D34" s="21"/>
      <c r="E34" s="22">
        <f>SUM(E35:E38)</f>
        <v>35500000</v>
      </c>
      <c r="F34" s="22">
        <f>SUM(F35:F38)</f>
        <v>80000000</v>
      </c>
      <c r="G34" s="23">
        <f>SUM(G35:G38)</f>
        <v>40000000</v>
      </c>
    </row>
    <row r="35" spans="2:11" x14ac:dyDescent="0.2">
      <c r="B35" s="10" t="s">
        <v>13</v>
      </c>
      <c r="C35" s="8" t="s">
        <v>34</v>
      </c>
      <c r="D35" s="11"/>
      <c r="E35" s="12">
        <v>1000000</v>
      </c>
      <c r="F35" s="12">
        <v>0</v>
      </c>
      <c r="G35" s="17">
        <v>10000000</v>
      </c>
    </row>
    <row r="36" spans="2:11" x14ac:dyDescent="0.2">
      <c r="B36" s="10"/>
      <c r="C36" s="8" t="s">
        <v>35</v>
      </c>
      <c r="D36" s="11"/>
      <c r="E36" s="12">
        <v>25000000</v>
      </c>
      <c r="F36" s="12">
        <v>80000000</v>
      </c>
      <c r="G36" s="17">
        <v>30000000</v>
      </c>
    </row>
    <row r="37" spans="2:11" x14ac:dyDescent="0.2">
      <c r="B37" s="10"/>
      <c r="C37" s="8" t="s">
        <v>36</v>
      </c>
      <c r="D37" s="11"/>
      <c r="E37" s="12">
        <v>6000000</v>
      </c>
      <c r="F37" s="12">
        <v>0</v>
      </c>
      <c r="G37" s="17">
        <v>0</v>
      </c>
    </row>
    <row r="38" spans="2:11" x14ac:dyDescent="0.2">
      <c r="B38" s="10"/>
      <c r="C38" s="8" t="s">
        <v>37</v>
      </c>
      <c r="D38" s="11"/>
      <c r="E38" s="12">
        <v>3500000</v>
      </c>
      <c r="F38" s="12">
        <v>0</v>
      </c>
      <c r="G38" s="17">
        <v>0</v>
      </c>
    </row>
    <row r="39" spans="2:11" ht="13.5" thickBot="1" x14ac:dyDescent="0.25">
      <c r="B39" s="41">
        <v>5</v>
      </c>
      <c r="C39" s="36" t="s">
        <v>12</v>
      </c>
      <c r="D39" s="37"/>
      <c r="E39" s="38">
        <v>2230000</v>
      </c>
      <c r="F39" s="38">
        <v>2680000</v>
      </c>
      <c r="G39" s="39">
        <v>180000</v>
      </c>
    </row>
    <row r="40" spans="2:11" ht="13.5" thickBot="1" x14ac:dyDescent="0.25">
      <c r="B40" s="19"/>
      <c r="C40" s="33" t="s">
        <v>9</v>
      </c>
      <c r="D40" s="34"/>
      <c r="E40" s="34">
        <f>SUM(E20+E34+E39)</f>
        <v>54380000</v>
      </c>
      <c r="F40" s="34">
        <f>SUM(F20+F34+F39)</f>
        <v>99480000</v>
      </c>
      <c r="G40" s="35">
        <f>SUM(G20+G34+G39)</f>
        <v>56980000</v>
      </c>
      <c r="I40" s="18"/>
    </row>
    <row r="41" spans="2:11" ht="24" customHeight="1" thickBot="1" x14ac:dyDescent="0.25">
      <c r="B41" s="51" t="s">
        <v>10</v>
      </c>
      <c r="C41" s="52"/>
      <c r="D41" s="52"/>
      <c r="E41" s="52"/>
      <c r="F41" s="52"/>
      <c r="G41" s="53"/>
    </row>
    <row r="42" spans="2:11" x14ac:dyDescent="0.2">
      <c r="B42" s="13" t="s">
        <v>2</v>
      </c>
      <c r="C42" s="14" t="s">
        <v>3</v>
      </c>
      <c r="D42" s="15"/>
      <c r="E42" s="15">
        <v>2025</v>
      </c>
      <c r="F42" s="15">
        <v>2026</v>
      </c>
      <c r="G42" s="16">
        <v>2027</v>
      </c>
    </row>
    <row r="43" spans="2:11" x14ac:dyDescent="0.2">
      <c r="B43" s="31">
        <v>8</v>
      </c>
      <c r="C43" s="48" t="s">
        <v>40</v>
      </c>
      <c r="D43" s="49"/>
      <c r="E43" s="22">
        <v>20000000</v>
      </c>
      <c r="F43" s="22">
        <v>80000000</v>
      </c>
      <c r="G43" s="22">
        <v>35000000</v>
      </c>
    </row>
    <row r="44" spans="2:11" x14ac:dyDescent="0.2">
      <c r="B44" s="31">
        <v>8</v>
      </c>
      <c r="C44" s="20" t="s">
        <v>39</v>
      </c>
      <c r="D44" s="21"/>
      <c r="E44" s="22">
        <v>-10000000</v>
      </c>
      <c r="F44" s="22">
        <v>-10000000</v>
      </c>
      <c r="G44" s="22">
        <v>-10000000</v>
      </c>
      <c r="I44" s="50" t="s">
        <v>41</v>
      </c>
      <c r="J44" s="18"/>
      <c r="K44" s="18"/>
    </row>
    <row r="45" spans="2:11" ht="13.5" thickBot="1" x14ac:dyDescent="0.25">
      <c r="B45" s="32">
        <v>8</v>
      </c>
      <c r="C45" s="28" t="s">
        <v>38</v>
      </c>
      <c r="D45" s="29"/>
      <c r="E45" s="30">
        <v>15000000</v>
      </c>
      <c r="F45" s="30">
        <v>0</v>
      </c>
      <c r="G45" s="40">
        <v>2500000</v>
      </c>
      <c r="I45" s="18">
        <f>SUM(E17+E45+E43)</f>
        <v>64380000</v>
      </c>
      <c r="J45" s="18">
        <f>SUM(F17+F45+F43)</f>
        <v>109480000</v>
      </c>
      <c r="K45" s="18">
        <f>SUM(G17+G45+G43)</f>
        <v>66980000</v>
      </c>
    </row>
    <row r="46" spans="2:11" ht="13.5" thickBot="1" x14ac:dyDescent="0.25">
      <c r="B46" s="19"/>
      <c r="C46" s="33" t="s">
        <v>11</v>
      </c>
      <c r="D46" s="34"/>
      <c r="E46" s="34">
        <f>SUM(E42:E45)</f>
        <v>25002025</v>
      </c>
      <c r="F46" s="34">
        <f>SUM(F42:F45)</f>
        <v>70002026</v>
      </c>
      <c r="G46" s="34">
        <f>SUM(G42:G45)</f>
        <v>27502027</v>
      </c>
      <c r="I46" s="50" t="s">
        <v>42</v>
      </c>
      <c r="J46" s="18"/>
      <c r="K46" s="18"/>
    </row>
    <row r="47" spans="2:11" x14ac:dyDescent="0.2">
      <c r="C47" s="6"/>
      <c r="D47" s="9"/>
      <c r="E47" s="18"/>
      <c r="F47" s="18"/>
      <c r="G47" s="18"/>
      <c r="I47" s="18">
        <f>SUM(E40-E44)</f>
        <v>64380000</v>
      </c>
      <c r="J47" s="18">
        <f>SUM(F40-F44)</f>
        <v>109480000</v>
      </c>
      <c r="K47" s="18">
        <f>SUM(G40-G44)</f>
        <v>66980000</v>
      </c>
    </row>
    <row r="48" spans="2:11" x14ac:dyDescent="0.2">
      <c r="I48" s="50" t="s">
        <v>43</v>
      </c>
      <c r="J48" s="18"/>
      <c r="K48" s="18"/>
    </row>
    <row r="49" spans="2:11" x14ac:dyDescent="0.2">
      <c r="B49" s="7" t="s">
        <v>47</v>
      </c>
      <c r="I49" s="18">
        <f>SUM(I45-I47)</f>
        <v>0</v>
      </c>
      <c r="J49" s="18">
        <f>SUM(J45-J47)</f>
        <v>0</v>
      </c>
      <c r="K49" s="18">
        <f>SUM(K45-K47)</f>
        <v>0</v>
      </c>
    </row>
    <row r="50" spans="2:11" x14ac:dyDescent="0.2">
      <c r="B50" s="47" t="s">
        <v>44</v>
      </c>
    </row>
    <row r="51" spans="2:11" x14ac:dyDescent="0.2">
      <c r="B51" s="47"/>
    </row>
    <row r="52" spans="2:11" x14ac:dyDescent="0.2">
      <c r="C52" s="3"/>
      <c r="D52" s="5"/>
    </row>
  </sheetData>
  <mergeCells count="4">
    <mergeCell ref="B7:G7"/>
    <mergeCell ref="B18:G18"/>
    <mergeCell ref="B41:G41"/>
    <mergeCell ref="B6:G6"/>
  </mergeCells>
  <phoneticPr fontId="6" type="noConversion"/>
  <pageMargins left="0.19685039370078741" right="0.19685039370078741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OU Lipovec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 Lipovec</dc:creator>
  <cp:lastModifiedBy>PC</cp:lastModifiedBy>
  <cp:lastPrinted>2021-11-23T09:37:29Z</cp:lastPrinted>
  <dcterms:created xsi:type="dcterms:W3CDTF">2009-12-01T12:52:41Z</dcterms:created>
  <dcterms:modified xsi:type="dcterms:W3CDTF">2023-12-13T13:22:28Z</dcterms:modified>
</cp:coreProperties>
</file>